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egion0\RIO\Public\Program Development Division\Grants\2022 Culvert AOP Grants\Sandy River\Web Page\"/>
    </mc:Choice>
  </mc:AlternateContent>
  <xr:revisionPtr revIDLastSave="0" documentId="8_{0F563870-839D-4ED1-953E-851899927A7A}" xr6:coauthVersionLast="47" xr6:coauthVersionMax="47" xr10:uidLastSave="{00000000-0000-0000-0000-000000000000}"/>
  <bookViews>
    <workbookView xWindow="-108" yWindow="-108" windowWidth="23256" windowHeight="12576" xr2:uid="{4822E517-27EE-4C5B-A11E-362F39A840AB}"/>
  </bookViews>
  <sheets>
    <sheet name="Sandy River Bundle" sheetId="4" r:id="rId1"/>
  </sheets>
  <definedNames>
    <definedName name="_xlnm.Print_Area" localSheetId="0">'Sandy River Bundle'!$A$1:$AF$7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" i="4" l="1"/>
  <c r="R3" i="4"/>
  <c r="R4" i="4"/>
  <c r="R5" i="4"/>
  <c r="R6" i="4"/>
  <c r="R7" i="4"/>
  <c r="W9" i="4"/>
</calcChain>
</file>

<file path=xl/sharedStrings.xml><?xml version="1.0" encoding="utf-8"?>
<sst xmlns="http://schemas.openxmlformats.org/spreadsheetml/2006/main" count="111" uniqueCount="74">
  <si>
    <t>Dickey Brook</t>
  </si>
  <si>
    <t>Buck Brook</t>
  </si>
  <si>
    <t>Valley Brook</t>
  </si>
  <si>
    <t>Modeled BFW</t>
  </si>
  <si>
    <t>1.2 BFW</t>
  </si>
  <si>
    <t>MSHV</t>
  </si>
  <si>
    <t>Stream</t>
  </si>
  <si>
    <t>Winter Brook</t>
  </si>
  <si>
    <t>Fair, but notes of failure</t>
  </si>
  <si>
    <t>Notes</t>
  </si>
  <si>
    <t>Culvert?</t>
  </si>
  <si>
    <t>DOT Condition</t>
  </si>
  <si>
    <t>Good</t>
  </si>
  <si>
    <t>Fisheries</t>
  </si>
  <si>
    <t>Round Total Cost</t>
  </si>
  <si>
    <t>Location Link</t>
  </si>
  <si>
    <t>https://mdotinetapps.state.me.us/map/?map=ezBGMUVFODQwLTcwQzctMTFFRC04REQzLUQwNjcyNkJBMUVDOH0=</t>
  </si>
  <si>
    <t>https://mdotinetapps.state.me.us/map/?map=ezFDQzMyRkIwLTcwQzctMTFFRC1BNThBLUQwNjcyNkJBMUVDOH0=</t>
  </si>
  <si>
    <t>https://mdotinetapps.state.me.us/map/?map=ezJBQjY4MTgwLTcwQzctMTFFRC1BRjA0LUQwNjcyNkJBMUVDOH0=</t>
  </si>
  <si>
    <t>https://mdotinetapps.state.me.us/map/?map=ezNDOTE2REMwLTcwQzctMTFFRC05NDJCLUQwNjcyNkJBMUVDOH0=</t>
  </si>
  <si>
    <t>https://mdotinetapps.state.me.us/map/?map=ezREMzRFQjcwLTcwQzctMTFFRC04RDE3LUQwNjcyNkJBMUVDOH0=</t>
  </si>
  <si>
    <t>https://mdotinetapps.state.me.us/map/?map=ezVENDE1OTQwLTcwQzctMTFFRC1CN0VBLUQwNjcyNkJBMUVDOH0=</t>
  </si>
  <si>
    <t>Bundle ID</t>
  </si>
  <si>
    <t>MaineDOT Asset ID</t>
  </si>
  <si>
    <t>Latitude</t>
  </si>
  <si>
    <t>Longitude</t>
  </si>
  <si>
    <t>Watershed</t>
  </si>
  <si>
    <t>Habitat Type</t>
  </si>
  <si>
    <t>ATS</t>
  </si>
  <si>
    <t>Resource Agency Priority</t>
  </si>
  <si>
    <t xml:space="preserve"> </t>
  </si>
  <si>
    <t>In MaineDOT Workplan</t>
  </si>
  <si>
    <t>Y</t>
  </si>
  <si>
    <t>DMR          ASF</t>
  </si>
  <si>
    <t>Sandy River</t>
  </si>
  <si>
    <t>Construction Year</t>
  </si>
  <si>
    <t>Asset Name</t>
  </si>
  <si>
    <t xml:space="preserve">Existing Structure </t>
  </si>
  <si>
    <t xml:space="preserve">Proposed Structure </t>
  </si>
  <si>
    <t>Moderate to major deterioration</t>
  </si>
  <si>
    <t>Town</t>
  </si>
  <si>
    <t>N/A</t>
  </si>
  <si>
    <t>60-inch culvert</t>
  </si>
  <si>
    <t>Barker Stream</t>
  </si>
  <si>
    <t>Farmington</t>
  </si>
  <si>
    <t>1954/1999</t>
  </si>
  <si>
    <t xml:space="preserve">Poor </t>
  </si>
  <si>
    <t>Unnamed Tributary to Barker Stream</t>
  </si>
  <si>
    <t>98-inch culvert</t>
  </si>
  <si>
    <t>Avon Corner</t>
  </si>
  <si>
    <t>Avon</t>
  </si>
  <si>
    <t>COWON</t>
  </si>
  <si>
    <t>Moderate to major deterioration; scour critical</t>
  </si>
  <si>
    <t>Burbank Bridge</t>
  </si>
  <si>
    <t xml:space="preserve">Fair; scour Critical  </t>
  </si>
  <si>
    <t>Strong</t>
  </si>
  <si>
    <t xml:space="preserve">TOTAL </t>
  </si>
  <si>
    <r>
      <t>Economic Disadvantage</t>
    </r>
    <r>
      <rPr>
        <b/>
        <vertAlign val="superscript"/>
        <sz val="10"/>
        <color theme="1"/>
        <rFont val="Times New Roman"/>
        <family val="1"/>
      </rPr>
      <t>1</t>
    </r>
  </si>
  <si>
    <t>N</t>
  </si>
  <si>
    <t>Revised Bridge Cost</t>
  </si>
  <si>
    <t>Scope</t>
  </si>
  <si>
    <t>PDR</t>
  </si>
  <si>
    <t>PSE</t>
  </si>
  <si>
    <t>Bridge Culvert Replacement</t>
  </si>
  <si>
    <t>Likely Structure</t>
  </si>
  <si>
    <t>Short Span Bridge</t>
  </si>
  <si>
    <t>Box Culvert</t>
  </si>
  <si>
    <t>Large Culvert Replacement</t>
  </si>
  <si>
    <t>Large Culvert replacement</t>
  </si>
  <si>
    <t>Kickoff</t>
  </si>
  <si>
    <t>Advertise</t>
  </si>
  <si>
    <t>Construction Begin</t>
  </si>
  <si>
    <t>Construction Complete</t>
  </si>
  <si>
    <t>Freeman Township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</si>
</sst>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u/>
      <sz val="10"/>
      <color theme="10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16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5" fillId="3" borderId="3" xfId="2" applyFont="1" applyFill="1" applyBorder="1" applyAlignment="1">
      <alignment horizontal="left" vertical="center" wrapText="1"/>
    </xf>
    <xf numFmtId="164" fontId="4" fillId="3" borderId="3" xfId="1" applyNumberFormat="1" applyFont="1" applyFill="1" applyBorder="1" applyAlignment="1">
      <alignment horizontal="right"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14" fontId="4" fillId="3" borderId="4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5" fillId="3" borderId="6" xfId="2" applyFont="1" applyFill="1" applyBorder="1" applyAlignment="1">
      <alignment horizontal="left" vertical="center" wrapText="1"/>
    </xf>
    <xf numFmtId="164" fontId="4" fillId="3" borderId="6" xfId="0" applyNumberFormat="1" applyFont="1" applyFill="1" applyBorder="1" applyAlignment="1">
      <alignment horizontal="right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14" fontId="4" fillId="3" borderId="7" xfId="0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5" fillId="3" borderId="9" xfId="2" applyFont="1" applyFill="1" applyBorder="1" applyAlignment="1">
      <alignment horizontal="left" vertical="center" wrapText="1"/>
    </xf>
    <xf numFmtId="164" fontId="4" fillId="3" borderId="9" xfId="0" applyNumberFormat="1" applyFont="1" applyFill="1" applyBorder="1" applyAlignment="1">
      <alignment horizontal="right" vertical="center" wrapText="1"/>
    </xf>
    <xf numFmtId="14" fontId="4" fillId="3" borderId="9" xfId="0" applyNumberFormat="1" applyFont="1" applyFill="1" applyBorder="1" applyAlignment="1">
      <alignment horizontal="center" vertical="center" wrapText="1"/>
    </xf>
    <xf numFmtId="14" fontId="4" fillId="3" borderId="10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dotinetapps.state.me.us/map/?map=ezNDOTE2REMwLTcwQzctMTFFRC05NDJCLUQwNjcyNkJBMUVDOH0=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mdotinetapps.state.me.us/map/?map=ezREMzRFQjcwLTcwQzctMTFFRC04RDE3LUQwNjcyNkJBMUVDOH0=" TargetMode="External"/><Relationship Id="rId1" Type="http://schemas.openxmlformats.org/officeDocument/2006/relationships/hyperlink" Target="https://mdotinetapps.state.me.us/map/?map=ezVENDE1OTQwLTcwQzctMTFFRC1CN0VBLUQwNjcyNkJBMUVDOH0=" TargetMode="External"/><Relationship Id="rId6" Type="http://schemas.openxmlformats.org/officeDocument/2006/relationships/hyperlink" Target="https://mdotinetapps.state.me.us/map/?map=ezBGMUVFODQwLTcwQzctMTFFRC04REQzLUQwNjcyNkJBMUVDOH0=" TargetMode="External"/><Relationship Id="rId5" Type="http://schemas.openxmlformats.org/officeDocument/2006/relationships/hyperlink" Target="https://mdotinetapps.state.me.us/map/?map=ezFDQzMyRkIwLTcwQzctMTFFRC1BNThBLUQwNjcyNkJBMUVDOH0=" TargetMode="External"/><Relationship Id="rId4" Type="http://schemas.openxmlformats.org/officeDocument/2006/relationships/hyperlink" Target="https://mdotinetapps.state.me.us/map/?map=ezJBQjY4MTgwLTcwQzctMTFFRC1BRjA0LUQwNjcyNkJBMUVDOH0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950B5-5B85-485B-9C53-552475524872}">
  <sheetPr>
    <pageSetUpPr fitToPage="1"/>
  </sheetPr>
  <dimension ref="A1:AH9"/>
  <sheetViews>
    <sheetView tabSelected="1" view="pageLayout" zoomScale="58" zoomScaleNormal="56" zoomScalePageLayoutView="58" workbookViewId="0">
      <selection activeCell="A2" sqref="A2:AF7"/>
    </sheetView>
  </sheetViews>
  <sheetFormatPr defaultColWidth="11.54296875" defaultRowHeight="13" x14ac:dyDescent="0.35"/>
  <cols>
    <col min="1" max="1" width="11.54296875" style="1"/>
    <col min="2" max="2" width="18.453125" style="1" customWidth="1"/>
    <col min="3" max="3" width="16.54296875" style="1" customWidth="1"/>
    <col min="4" max="6" width="11.54296875" style="1"/>
    <col min="7" max="20" width="0" style="1" hidden="1" customWidth="1"/>
    <col min="21" max="21" width="0" style="2" hidden="1" customWidth="1"/>
    <col min="22" max="22" width="34.1796875" style="2" hidden="1" customWidth="1"/>
    <col min="23" max="24" width="14.1796875" style="5" hidden="1" customWidth="1"/>
    <col min="25" max="26" width="11.54296875" style="8"/>
    <col min="27" max="16384" width="11.54296875" style="2"/>
  </cols>
  <sheetData>
    <row r="1" spans="1:34" s="4" customFormat="1" ht="39.5" thickBot="1" x14ac:dyDescent="0.4">
      <c r="A1" s="9" t="s">
        <v>22</v>
      </c>
      <c r="B1" s="9" t="s">
        <v>6</v>
      </c>
      <c r="C1" s="9" t="s">
        <v>36</v>
      </c>
      <c r="D1" s="9" t="s">
        <v>23</v>
      </c>
      <c r="E1" s="9" t="s">
        <v>5</v>
      </c>
      <c r="F1" s="9" t="s">
        <v>40</v>
      </c>
      <c r="G1" s="9" t="s">
        <v>57</v>
      </c>
      <c r="H1" s="9" t="s">
        <v>26</v>
      </c>
      <c r="I1" s="9" t="s">
        <v>24</v>
      </c>
      <c r="J1" s="9" t="s">
        <v>25</v>
      </c>
      <c r="K1" s="9" t="s">
        <v>37</v>
      </c>
      <c r="L1" s="9" t="s">
        <v>35</v>
      </c>
      <c r="M1" s="9" t="s">
        <v>11</v>
      </c>
      <c r="N1" s="9" t="s">
        <v>13</v>
      </c>
      <c r="O1" s="9" t="s">
        <v>27</v>
      </c>
      <c r="P1" s="9" t="s">
        <v>29</v>
      </c>
      <c r="Q1" s="9" t="s">
        <v>3</v>
      </c>
      <c r="R1" s="9" t="s">
        <v>4</v>
      </c>
      <c r="S1" s="9" t="s">
        <v>38</v>
      </c>
      <c r="T1" s="9" t="s">
        <v>31</v>
      </c>
      <c r="U1" s="9" t="s">
        <v>9</v>
      </c>
      <c r="V1" s="9" t="s">
        <v>15</v>
      </c>
      <c r="W1" s="9" t="s">
        <v>14</v>
      </c>
      <c r="X1" s="9" t="s">
        <v>59</v>
      </c>
      <c r="Y1" s="9" t="s">
        <v>60</v>
      </c>
      <c r="Z1" s="9" t="s">
        <v>64</v>
      </c>
      <c r="AA1" s="9" t="s">
        <v>69</v>
      </c>
      <c r="AB1" s="9" t="s">
        <v>61</v>
      </c>
      <c r="AC1" s="9" t="s">
        <v>62</v>
      </c>
      <c r="AD1" s="9" t="s">
        <v>70</v>
      </c>
      <c r="AE1" s="9" t="s">
        <v>71</v>
      </c>
      <c r="AF1" s="9" t="s">
        <v>72</v>
      </c>
      <c r="AG1" s="3"/>
      <c r="AH1" s="3"/>
    </row>
    <row r="2" spans="1:34" ht="39.5" thickTop="1" x14ac:dyDescent="0.35">
      <c r="A2" s="28" t="s">
        <v>34</v>
      </c>
      <c r="B2" s="10" t="s">
        <v>43</v>
      </c>
      <c r="C2" s="10" t="s">
        <v>41</v>
      </c>
      <c r="D2" s="10">
        <v>5358</v>
      </c>
      <c r="E2" s="10">
        <v>15215</v>
      </c>
      <c r="F2" s="10" t="s">
        <v>44</v>
      </c>
      <c r="G2" s="10" t="s">
        <v>32</v>
      </c>
      <c r="H2" s="10" t="s">
        <v>34</v>
      </c>
      <c r="I2" s="10"/>
      <c r="J2" s="10"/>
      <c r="K2" s="10" t="s">
        <v>30</v>
      </c>
      <c r="L2" s="10" t="s">
        <v>45</v>
      </c>
      <c r="M2" s="10" t="s">
        <v>12</v>
      </c>
      <c r="N2" s="10" t="s">
        <v>28</v>
      </c>
      <c r="O2" s="10" t="s">
        <v>30</v>
      </c>
      <c r="P2" s="10" t="s">
        <v>33</v>
      </c>
      <c r="Q2" s="10">
        <v>20.7</v>
      </c>
      <c r="R2" s="10">
        <f t="shared" ref="R2:R7" si="0">Q2*1.2</f>
        <v>24.84</v>
      </c>
      <c r="S2" s="10"/>
      <c r="T2" s="10"/>
      <c r="U2" s="11"/>
      <c r="V2" s="12" t="s">
        <v>16</v>
      </c>
      <c r="W2" s="13">
        <v>1700000</v>
      </c>
      <c r="X2" s="13">
        <v>1700000</v>
      </c>
      <c r="Y2" s="10" t="s">
        <v>63</v>
      </c>
      <c r="Z2" s="10" t="s">
        <v>66</v>
      </c>
      <c r="AA2" s="14">
        <v>45431</v>
      </c>
      <c r="AB2" s="14">
        <v>45782</v>
      </c>
      <c r="AC2" s="14">
        <v>46241</v>
      </c>
      <c r="AD2" s="14">
        <v>46262</v>
      </c>
      <c r="AE2" s="14">
        <v>46325</v>
      </c>
      <c r="AF2" s="15">
        <v>46692</v>
      </c>
    </row>
    <row r="3" spans="1:34" ht="39" x14ac:dyDescent="0.35">
      <c r="A3" s="29"/>
      <c r="B3" s="16" t="s">
        <v>47</v>
      </c>
      <c r="C3" s="16" t="s">
        <v>41</v>
      </c>
      <c r="D3" s="16">
        <v>46389</v>
      </c>
      <c r="E3" s="16">
        <v>15222</v>
      </c>
      <c r="F3" s="16" t="s">
        <v>44</v>
      </c>
      <c r="G3" s="16" t="s">
        <v>32</v>
      </c>
      <c r="H3" s="16" t="s">
        <v>34</v>
      </c>
      <c r="I3" s="16">
        <v>44.752809999999997</v>
      </c>
      <c r="J3" s="16">
        <v>-70.134100000000004</v>
      </c>
      <c r="K3" s="16" t="s">
        <v>48</v>
      </c>
      <c r="L3" s="16"/>
      <c r="M3" s="16" t="s">
        <v>46</v>
      </c>
      <c r="N3" s="16" t="s">
        <v>28</v>
      </c>
      <c r="O3" s="16" t="s">
        <v>30</v>
      </c>
      <c r="P3" s="16" t="s">
        <v>33</v>
      </c>
      <c r="Q3" s="16">
        <v>14</v>
      </c>
      <c r="R3" s="16">
        <f t="shared" si="0"/>
        <v>16.8</v>
      </c>
      <c r="S3" s="16"/>
      <c r="T3" s="16"/>
      <c r="U3" s="17"/>
      <c r="V3" s="18" t="s">
        <v>17</v>
      </c>
      <c r="W3" s="19">
        <v>1500000</v>
      </c>
      <c r="X3" s="19"/>
      <c r="Y3" s="16" t="s">
        <v>67</v>
      </c>
      <c r="Z3" s="16" t="s">
        <v>66</v>
      </c>
      <c r="AA3" s="20">
        <v>45431</v>
      </c>
      <c r="AB3" s="20">
        <v>45782</v>
      </c>
      <c r="AC3" s="20">
        <v>46241</v>
      </c>
      <c r="AD3" s="20">
        <v>46262</v>
      </c>
      <c r="AE3" s="20">
        <v>46325</v>
      </c>
      <c r="AF3" s="21">
        <v>46692</v>
      </c>
    </row>
    <row r="4" spans="1:34" ht="39" x14ac:dyDescent="0.35">
      <c r="A4" s="29"/>
      <c r="B4" s="16" t="s">
        <v>0</v>
      </c>
      <c r="C4" s="16" t="s">
        <v>49</v>
      </c>
      <c r="D4" s="16">
        <v>2028</v>
      </c>
      <c r="E4" s="16">
        <v>15129</v>
      </c>
      <c r="F4" s="16" t="s">
        <v>50</v>
      </c>
      <c r="G4" s="16" t="s">
        <v>58</v>
      </c>
      <c r="H4" s="16" t="s">
        <v>34</v>
      </c>
      <c r="I4" s="16"/>
      <c r="J4" s="16"/>
      <c r="K4" s="16"/>
      <c r="L4" s="16">
        <v>1926</v>
      </c>
      <c r="M4" s="16" t="s">
        <v>39</v>
      </c>
      <c r="N4" s="16" t="s">
        <v>28</v>
      </c>
      <c r="O4" s="16" t="s">
        <v>30</v>
      </c>
      <c r="P4" s="16" t="s">
        <v>33</v>
      </c>
      <c r="Q4" s="16">
        <v>11</v>
      </c>
      <c r="R4" s="16">
        <f t="shared" si="0"/>
        <v>13.2</v>
      </c>
      <c r="S4" s="16"/>
      <c r="T4" s="16"/>
      <c r="U4" s="17"/>
      <c r="V4" s="18" t="s">
        <v>18</v>
      </c>
      <c r="W4" s="19">
        <v>2000000</v>
      </c>
      <c r="X4" s="19">
        <v>2200000</v>
      </c>
      <c r="Y4" s="16" t="s">
        <v>63</v>
      </c>
      <c r="Z4" s="16" t="s">
        <v>66</v>
      </c>
      <c r="AA4" s="20">
        <v>45796</v>
      </c>
      <c r="AB4" s="20">
        <v>46147</v>
      </c>
      <c r="AC4" s="20">
        <v>46606</v>
      </c>
      <c r="AD4" s="20">
        <v>46627</v>
      </c>
      <c r="AE4" s="20">
        <v>46690</v>
      </c>
      <c r="AF4" s="21">
        <v>47058</v>
      </c>
    </row>
    <row r="5" spans="1:34" ht="52" x14ac:dyDescent="0.35">
      <c r="A5" s="29"/>
      <c r="B5" s="16" t="s">
        <v>1</v>
      </c>
      <c r="C5" s="16" t="s">
        <v>51</v>
      </c>
      <c r="D5" s="16">
        <v>3678</v>
      </c>
      <c r="E5" s="16">
        <v>15078</v>
      </c>
      <c r="F5" s="16" t="s">
        <v>73</v>
      </c>
      <c r="G5" s="16" t="s">
        <v>58</v>
      </c>
      <c r="H5" s="16" t="s">
        <v>34</v>
      </c>
      <c r="I5" s="16"/>
      <c r="J5" s="16"/>
      <c r="K5" s="16"/>
      <c r="L5" s="16">
        <v>1940</v>
      </c>
      <c r="M5" s="16" t="s">
        <v>52</v>
      </c>
      <c r="N5" s="16" t="s">
        <v>28</v>
      </c>
      <c r="O5" s="16" t="s">
        <v>30</v>
      </c>
      <c r="P5" s="16" t="s">
        <v>33</v>
      </c>
      <c r="Q5" s="16">
        <v>25.5</v>
      </c>
      <c r="R5" s="16">
        <f t="shared" si="0"/>
        <v>30.599999999999998</v>
      </c>
      <c r="S5" s="16"/>
      <c r="T5" s="16"/>
      <c r="U5" s="17"/>
      <c r="V5" s="18" t="s">
        <v>19</v>
      </c>
      <c r="W5" s="19">
        <v>1500000</v>
      </c>
      <c r="X5" s="19">
        <v>2200000</v>
      </c>
      <c r="Y5" s="16" t="s">
        <v>63</v>
      </c>
      <c r="Z5" s="16" t="s">
        <v>65</v>
      </c>
      <c r="AA5" s="20">
        <v>45796</v>
      </c>
      <c r="AB5" s="20">
        <v>46147</v>
      </c>
      <c r="AC5" s="20">
        <v>46606</v>
      </c>
      <c r="AD5" s="20">
        <v>46627</v>
      </c>
      <c r="AE5" s="20">
        <v>46690</v>
      </c>
      <c r="AF5" s="21">
        <v>47058</v>
      </c>
    </row>
    <row r="6" spans="1:34" ht="39" x14ac:dyDescent="0.35">
      <c r="A6" s="29"/>
      <c r="B6" s="16" t="s">
        <v>2</v>
      </c>
      <c r="C6" s="16" t="s">
        <v>53</v>
      </c>
      <c r="D6" s="16">
        <v>3677</v>
      </c>
      <c r="E6" s="16">
        <v>15077</v>
      </c>
      <c r="F6" s="16" t="s">
        <v>73</v>
      </c>
      <c r="G6" s="16" t="s">
        <v>58</v>
      </c>
      <c r="H6" s="16" t="s">
        <v>34</v>
      </c>
      <c r="I6" s="16"/>
      <c r="J6" s="16"/>
      <c r="K6" s="16"/>
      <c r="L6" s="16">
        <v>1946</v>
      </c>
      <c r="M6" s="16" t="s">
        <v>54</v>
      </c>
      <c r="N6" s="16" t="s">
        <v>28</v>
      </c>
      <c r="O6" s="16" t="s">
        <v>30</v>
      </c>
      <c r="P6" s="16" t="s">
        <v>33</v>
      </c>
      <c r="Q6" s="16">
        <v>28.3</v>
      </c>
      <c r="R6" s="16">
        <f t="shared" si="0"/>
        <v>33.96</v>
      </c>
      <c r="S6" s="16"/>
      <c r="T6" s="16"/>
      <c r="U6" s="17" t="s">
        <v>10</v>
      </c>
      <c r="V6" s="18" t="s">
        <v>20</v>
      </c>
      <c r="W6" s="19">
        <v>2000000</v>
      </c>
      <c r="X6" s="19">
        <v>2500000</v>
      </c>
      <c r="Y6" s="16" t="s">
        <v>63</v>
      </c>
      <c r="Z6" s="16" t="s">
        <v>65</v>
      </c>
      <c r="AA6" s="20">
        <v>45796</v>
      </c>
      <c r="AB6" s="20">
        <v>46147</v>
      </c>
      <c r="AC6" s="20">
        <v>46606</v>
      </c>
      <c r="AD6" s="20">
        <v>46627</v>
      </c>
      <c r="AE6" s="20">
        <v>46690</v>
      </c>
      <c r="AF6" s="21">
        <v>47058</v>
      </c>
    </row>
    <row r="7" spans="1:34" ht="39.5" thickBot="1" x14ac:dyDescent="0.4">
      <c r="A7" s="30"/>
      <c r="B7" s="22" t="s">
        <v>7</v>
      </c>
      <c r="C7" s="22" t="s">
        <v>41</v>
      </c>
      <c r="D7" s="22">
        <v>1035636</v>
      </c>
      <c r="E7" s="22">
        <v>15202</v>
      </c>
      <c r="F7" s="22" t="s">
        <v>55</v>
      </c>
      <c r="G7" s="22" t="s">
        <v>58</v>
      </c>
      <c r="H7" s="22" t="s">
        <v>34</v>
      </c>
      <c r="I7" s="22">
        <v>44.741309999999999</v>
      </c>
      <c r="J7" s="22">
        <v>-70.187299999999993</v>
      </c>
      <c r="K7" s="22" t="s">
        <v>42</v>
      </c>
      <c r="L7" s="22"/>
      <c r="M7" s="22" t="s">
        <v>8</v>
      </c>
      <c r="N7" s="22" t="s">
        <v>28</v>
      </c>
      <c r="O7" s="22" t="s">
        <v>30</v>
      </c>
      <c r="P7" s="22" t="s">
        <v>33</v>
      </c>
      <c r="Q7" s="22">
        <v>13.3</v>
      </c>
      <c r="R7" s="22">
        <f t="shared" si="0"/>
        <v>15.96</v>
      </c>
      <c r="S7" s="22"/>
      <c r="T7" s="22"/>
      <c r="U7" s="23"/>
      <c r="V7" s="24" t="s">
        <v>21</v>
      </c>
      <c r="W7" s="25">
        <v>1500000</v>
      </c>
      <c r="X7" s="25"/>
      <c r="Y7" s="22" t="s">
        <v>68</v>
      </c>
      <c r="Z7" s="22" t="s">
        <v>66</v>
      </c>
      <c r="AA7" s="26">
        <v>45431</v>
      </c>
      <c r="AB7" s="26">
        <v>45782</v>
      </c>
      <c r="AC7" s="26">
        <v>46241</v>
      </c>
      <c r="AD7" s="26">
        <v>46262</v>
      </c>
      <c r="AE7" s="26">
        <v>46325</v>
      </c>
      <c r="AF7" s="27">
        <v>46692</v>
      </c>
    </row>
    <row r="9" spans="1:34" ht="17.5" customHeight="1" x14ac:dyDescent="0.3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7" t="s">
        <v>56</v>
      </c>
      <c r="W9" s="6">
        <f>SUM(W2:W7)</f>
        <v>10200000</v>
      </c>
      <c r="X9" s="6"/>
    </row>
  </sheetData>
  <mergeCells count="2">
    <mergeCell ref="A2:A7"/>
    <mergeCell ref="A9:U9"/>
  </mergeCells>
  <hyperlinks>
    <hyperlink ref="V7" r:id="rId1" xr:uid="{59CE8FFB-AF37-43DD-B31A-55D4FF6B0C65}"/>
    <hyperlink ref="V6" r:id="rId2" xr:uid="{18B65666-A0D1-4238-9933-456DF0CDA973}"/>
    <hyperlink ref="V5" r:id="rId3" xr:uid="{BD6A41E9-BB0D-449A-A783-2BACB1EBC61B}"/>
    <hyperlink ref="V4" r:id="rId4" xr:uid="{4C4048FF-FB38-46D6-9526-11A3205C6C21}"/>
    <hyperlink ref="V3" r:id="rId5" xr:uid="{65219B96-BE13-49A8-A6E6-954141B185E1}"/>
    <hyperlink ref="V2" r:id="rId6" xr:uid="{028FEB9D-2E0B-41EA-828F-142E77F90516}"/>
  </hyperlinks>
  <printOptions horizontalCentered="1" verticalCentered="1" gridLines="1"/>
  <pageMargins left="0" right="0" top="1.0370370370370401" bottom="0.75" header="0.3" footer="0.3"/>
  <pageSetup paperSize="5" scale="88" fitToHeight="0" orientation="landscape" r:id="rId7"/>
  <headerFooter>
    <oddHeader>&amp;C&amp;"Times New Roman,Regular"&amp;14Attachment 7 - Project Schedules
MaineDOT and DMR FY2022 Culvert AOP Projects
&amp;K000000February 6, 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Sandy River Bundle</vt:lpstr>
      <vt:lpstr>'Sandy River Bundle'!Print_Area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Ham, Eric</dc:creator>
  <cp:lastModifiedBy>Mann, Chris A</cp:lastModifiedBy>
  <cp:lastPrinted>2023-01-26T20:18:55Z</cp:lastPrinted>
  <dcterms:created xsi:type="dcterms:W3CDTF">2022-10-24T19:38:37Z</dcterms:created>
  <dcterms:modified xsi:type="dcterms:W3CDTF">2023-02-14T14:09:28Z</dcterms:modified>
</cp:coreProperties>
</file>